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F25" i="1"/>
  <c r="E25" i="1"/>
  <c r="D25" i="1"/>
  <c r="M20" i="1"/>
  <c r="L20" i="1"/>
  <c r="K20" i="1"/>
  <c r="J20" i="1"/>
  <c r="I20" i="1"/>
  <c r="H20" i="1"/>
  <c r="G20" i="1"/>
  <c r="F20" i="1"/>
  <c r="E20" i="1"/>
  <c r="D20" i="1"/>
  <c r="M17" i="1"/>
  <c r="L17" i="1"/>
  <c r="K17" i="1"/>
  <c r="J17" i="1"/>
  <c r="I17" i="1"/>
  <c r="H17" i="1"/>
  <c r="G17" i="1"/>
  <c r="F17" i="1"/>
  <c r="E17" i="1"/>
  <c r="D17" i="1"/>
  <c r="M10" i="1"/>
  <c r="L10" i="1"/>
  <c r="L26" i="1" s="1"/>
  <c r="K10" i="1"/>
  <c r="I10" i="1"/>
  <c r="H10" i="1"/>
  <c r="H26" i="1" s="1"/>
  <c r="G10" i="1"/>
  <c r="E10" i="1"/>
  <c r="D10" i="1"/>
  <c r="D26" i="1" s="1"/>
  <c r="L9" i="1"/>
  <c r="J9" i="1"/>
  <c r="J10" i="1" s="1"/>
  <c r="F9" i="1"/>
  <c r="F10" i="1" s="1"/>
  <c r="M8" i="1"/>
  <c r="M26" i="1" s="1"/>
  <c r="L8" i="1"/>
  <c r="K8" i="1"/>
  <c r="K26" i="1" s="1"/>
  <c r="J8" i="1"/>
  <c r="I8" i="1"/>
  <c r="I26" i="1" s="1"/>
  <c r="H8" i="1"/>
  <c r="G8" i="1"/>
  <c r="G26" i="1" s="1"/>
  <c r="F8" i="1"/>
  <c r="F26" i="1" s="1"/>
  <c r="E8" i="1"/>
  <c r="E26" i="1" s="1"/>
  <c r="D8" i="1"/>
  <c r="J26" i="1" l="1"/>
</calcChain>
</file>

<file path=xl/sharedStrings.xml><?xml version="1.0" encoding="utf-8"?>
<sst xmlns="http://schemas.openxmlformats.org/spreadsheetml/2006/main" count="47" uniqueCount="38">
  <si>
    <t>день недели</t>
  </si>
  <si>
    <t>прием пищи</t>
  </si>
  <si>
    <t>наименование блюда</t>
  </si>
  <si>
    <t>вес блюда</t>
  </si>
  <si>
    <t>пищевые вещества</t>
  </si>
  <si>
    <t>энергетичческая ценность</t>
  </si>
  <si>
    <t>белки</t>
  </si>
  <si>
    <t>жиры</t>
  </si>
  <si>
    <t>углеводы</t>
  </si>
  <si>
    <t>ясли</t>
  </si>
  <si>
    <t>д/с</t>
  </si>
  <si>
    <t xml:space="preserve">П О Н Е Д Е Л Ь Н И К </t>
  </si>
  <si>
    <t>ЗАВТРАК</t>
  </si>
  <si>
    <t>Каша ячневая</t>
  </si>
  <si>
    <t>Кофейный напиток на молоке</t>
  </si>
  <si>
    <t>Батон</t>
  </si>
  <si>
    <t>ИТОГО завтрак</t>
  </si>
  <si>
    <t>2-ой ЗАВТ РАК</t>
  </si>
  <si>
    <t>Фрукты свежие – яблоки/апельсины</t>
  </si>
  <si>
    <t>ИТОГО второй  завтрак</t>
  </si>
  <si>
    <t>О Б Е Д</t>
  </si>
  <si>
    <t>Уха из минтая с яйцом</t>
  </si>
  <si>
    <t xml:space="preserve">Запеканка картофельная с овощами </t>
  </si>
  <si>
    <t>Икра кабачковая</t>
  </si>
  <si>
    <t>Компот из урюка</t>
  </si>
  <si>
    <t xml:space="preserve">Хлеб пшеничный </t>
  </si>
  <si>
    <t xml:space="preserve">Хлеб дарницкий </t>
  </si>
  <si>
    <t>ИТОГО обед</t>
  </si>
  <si>
    <t>ПОЛДНИК</t>
  </si>
  <si>
    <t>Кефир без сахара</t>
  </si>
  <si>
    <t>ИТОГО полдник</t>
  </si>
  <si>
    <t>У Ж И Н</t>
  </si>
  <si>
    <t xml:space="preserve">Запеканка из творога с рисом </t>
  </si>
  <si>
    <t>Подлив на соке</t>
  </si>
  <si>
    <t>Чай с сахаром и лимоном</t>
  </si>
  <si>
    <t>ИТОГО ужин</t>
  </si>
  <si>
    <t>ВСЕГО за день</t>
  </si>
  <si>
    <t>П О Н Е Д Е Л Ь Н И К  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</si>
</sst>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b/>
      <sz val="9"/>
      <color theme="1"/>
      <name val="Liberation Serif"/>
      <family val="1"/>
      <charset val="204"/>
    </font>
    <font>
      <b/>
      <sz val="8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8"/>
      <color theme="1"/>
      <name val="Liberation Serif"/>
      <family val="1"/>
      <charset val="204"/>
    </font>
    <font>
      <b/>
      <sz val="6"/>
      <color theme="1"/>
      <name val="Liberation Serif"/>
      <family val="1"/>
      <charset val="204"/>
    </font>
    <font>
      <sz val="8"/>
      <name val="Liberation Serif"/>
      <family val="1"/>
      <charset val="204"/>
    </font>
    <font>
      <b/>
      <sz val="8"/>
      <name val="Liberation Serif"/>
      <family val="1"/>
      <charset val="204"/>
    </font>
    <font>
      <b/>
      <sz val="10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8" xfId="0" applyFont="1" applyBorder="1" applyAlignment="1">
      <alignment horizontal="center" vertical="center"/>
    </xf>
    <xf numFmtId="0" fontId="5" fillId="3" borderId="8" xfId="0" applyFont="1" applyFill="1" applyBorder="1"/>
    <xf numFmtId="0" fontId="5" fillId="3" borderId="0" xfId="0" applyFont="1" applyFill="1" applyBorder="1"/>
    <xf numFmtId="0" fontId="3" fillId="4" borderId="8" xfId="0" applyFont="1" applyFill="1" applyBorder="1"/>
    <xf numFmtId="0" fontId="3" fillId="0" borderId="0" xfId="0" applyFont="1" applyBorder="1"/>
    <xf numFmtId="0" fontId="6" fillId="0" borderId="8" xfId="0" applyFont="1" applyBorder="1" applyAlignment="1">
      <alignment wrapText="1"/>
    </xf>
    <xf numFmtId="0" fontId="5" fillId="0" borderId="8" xfId="0" applyFont="1" applyBorder="1"/>
    <xf numFmtId="0" fontId="7" fillId="0" borderId="8" xfId="0" applyFont="1" applyBorder="1" applyAlignment="1"/>
    <xf numFmtId="0" fontId="7" fillId="0" borderId="8" xfId="0" applyFont="1" applyBorder="1"/>
    <xf numFmtId="0" fontId="5" fillId="0" borderId="0" xfId="0" applyFont="1" applyBorder="1"/>
    <xf numFmtId="0" fontId="3" fillId="4" borderId="12" xfId="0" applyFont="1" applyFill="1" applyBorder="1" applyAlignment="1"/>
    <xf numFmtId="0" fontId="3" fillId="4" borderId="8" xfId="0" applyFont="1" applyFill="1" applyBorder="1" applyAlignment="1"/>
    <xf numFmtId="0" fontId="7" fillId="3" borderId="8" xfId="0" applyFont="1" applyFill="1" applyBorder="1"/>
    <xf numFmtId="0" fontId="5" fillId="3" borderId="8" xfId="0" applyFont="1" applyFill="1" applyBorder="1" applyAlignment="1">
      <alignment wrapText="1"/>
    </xf>
    <xf numFmtId="0" fontId="5" fillId="3" borderId="8" xfId="0" applyFont="1" applyFill="1" applyBorder="1" applyAlignment="1">
      <alignment horizontal="right"/>
    </xf>
    <xf numFmtId="0" fontId="7" fillId="3" borderId="2" xfId="0" applyFont="1" applyFill="1" applyBorder="1"/>
    <xf numFmtId="0" fontId="5" fillId="3" borderId="2" xfId="0" applyFont="1" applyFill="1" applyBorder="1"/>
    <xf numFmtId="0" fontId="8" fillId="3" borderId="8" xfId="0" applyFont="1" applyFill="1" applyBorder="1"/>
    <xf numFmtId="0" fontId="3" fillId="3" borderId="8" xfId="0" applyFont="1" applyFill="1" applyBorder="1"/>
    <xf numFmtId="0" fontId="8" fillId="4" borderId="8" xfId="0" applyFont="1" applyFill="1" applyBorder="1"/>
    <xf numFmtId="0" fontId="8" fillId="5" borderId="8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textRotation="90" wrapText="1"/>
    </xf>
    <xf numFmtId="0" fontId="2" fillId="2" borderId="9" xfId="0" applyFont="1" applyFill="1" applyBorder="1" applyAlignment="1">
      <alignment horizontal="center" textRotation="90" wrapText="1"/>
    </xf>
    <xf numFmtId="0" fontId="2" fillId="2" borderId="12" xfId="0" applyFont="1" applyFill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 textRotation="90"/>
    </xf>
    <xf numFmtId="0" fontId="4" fillId="2" borderId="12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9" xfId="0" applyFont="1" applyFill="1" applyBorder="1" applyAlignment="1">
      <alignment horizontal="center" vertical="center" textRotation="90"/>
    </xf>
    <xf numFmtId="0" fontId="2" fillId="3" borderId="12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 wrapText="1"/>
    </xf>
    <xf numFmtId="0" fontId="9" fillId="3" borderId="2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 textRotation="90"/>
    </xf>
    <xf numFmtId="0" fontId="9" fillId="3" borderId="1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P14" sqref="P14"/>
    </sheetView>
  </sheetViews>
  <sheetFormatPr defaultRowHeight="15" x14ac:dyDescent="0.25"/>
  <cols>
    <col min="1" max="1" width="7.5703125" customWidth="1"/>
    <col min="3" max="3" width="19.140625" customWidth="1"/>
    <col min="14" max="14" width="9.140625" hidden="1" customWidth="1"/>
  </cols>
  <sheetData>
    <row r="1" spans="1:14" ht="18.75" x14ac:dyDescent="0.3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x14ac:dyDescent="0.25">
      <c r="A2" s="24" t="s">
        <v>0</v>
      </c>
      <c r="B2" s="27" t="s">
        <v>1</v>
      </c>
      <c r="C2" s="30" t="s">
        <v>2</v>
      </c>
      <c r="D2" s="33" t="s">
        <v>3</v>
      </c>
      <c r="E2" s="34"/>
      <c r="F2" s="37" t="s">
        <v>4</v>
      </c>
      <c r="G2" s="38"/>
      <c r="H2" s="38"/>
      <c r="I2" s="38"/>
      <c r="J2" s="38"/>
      <c r="K2" s="39"/>
      <c r="L2" s="40" t="s">
        <v>5</v>
      </c>
      <c r="M2" s="40"/>
      <c r="N2" s="41"/>
    </row>
    <row r="3" spans="1:14" x14ac:dyDescent="0.25">
      <c r="A3" s="25"/>
      <c r="B3" s="28"/>
      <c r="C3" s="31"/>
      <c r="D3" s="35"/>
      <c r="E3" s="36"/>
      <c r="F3" s="37" t="s">
        <v>6</v>
      </c>
      <c r="G3" s="39"/>
      <c r="H3" s="37" t="s">
        <v>7</v>
      </c>
      <c r="I3" s="39"/>
      <c r="J3" s="37" t="s">
        <v>8</v>
      </c>
      <c r="K3" s="39"/>
      <c r="L3" s="40"/>
      <c r="M3" s="40"/>
      <c r="N3" s="41"/>
    </row>
    <row r="4" spans="1:14" x14ac:dyDescent="0.25">
      <c r="A4" s="26"/>
      <c r="B4" s="29"/>
      <c r="C4" s="32"/>
      <c r="D4" s="1" t="s">
        <v>9</v>
      </c>
      <c r="E4" s="1" t="s">
        <v>10</v>
      </c>
      <c r="F4" s="1" t="s">
        <v>9</v>
      </c>
      <c r="G4" s="1" t="s">
        <v>10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9</v>
      </c>
      <c r="M4" s="1" t="s">
        <v>10</v>
      </c>
      <c r="N4" s="41"/>
    </row>
    <row r="5" spans="1:14" x14ac:dyDescent="0.25">
      <c r="A5" s="44" t="s">
        <v>11</v>
      </c>
      <c r="B5" s="47" t="s">
        <v>12</v>
      </c>
      <c r="C5" s="2" t="s">
        <v>13</v>
      </c>
      <c r="D5" s="2">
        <v>150</v>
      </c>
      <c r="E5" s="2">
        <v>200</v>
      </c>
      <c r="F5" s="2">
        <v>5.4640000000000004</v>
      </c>
      <c r="G5" s="2">
        <v>6.24</v>
      </c>
      <c r="H5" s="2">
        <v>6.6589999999999998</v>
      </c>
      <c r="I5" s="2">
        <v>8.6850000000000005</v>
      </c>
      <c r="J5" s="2">
        <v>23.074000000000002</v>
      </c>
      <c r="K5" s="2">
        <v>25.367000000000001</v>
      </c>
      <c r="L5" s="2">
        <v>172.5</v>
      </c>
      <c r="M5" s="2">
        <v>203.8</v>
      </c>
      <c r="N5" s="3"/>
    </row>
    <row r="6" spans="1:14" x14ac:dyDescent="0.25">
      <c r="A6" s="45"/>
      <c r="B6" s="48"/>
      <c r="C6" s="2" t="s">
        <v>14</v>
      </c>
      <c r="D6" s="2">
        <v>150</v>
      </c>
      <c r="E6" s="2">
        <v>200</v>
      </c>
      <c r="F6" s="2">
        <v>3.51</v>
      </c>
      <c r="G6" s="2">
        <v>4.4779999999999998</v>
      </c>
      <c r="H6" s="2">
        <v>3.8759999999999999</v>
      </c>
      <c r="I6" s="2">
        <v>5.0880000000000001</v>
      </c>
      <c r="J6" s="2">
        <v>13.702</v>
      </c>
      <c r="K6" s="2">
        <v>20.035</v>
      </c>
      <c r="L6" s="2">
        <v>101.01</v>
      </c>
      <c r="M6" s="2">
        <v>138</v>
      </c>
      <c r="N6" s="3"/>
    </row>
    <row r="7" spans="1:14" x14ac:dyDescent="0.25">
      <c r="A7" s="45"/>
      <c r="B7" s="48"/>
      <c r="C7" s="2" t="s">
        <v>15</v>
      </c>
      <c r="D7" s="2">
        <v>20</v>
      </c>
      <c r="E7" s="2">
        <v>30</v>
      </c>
      <c r="F7" s="2">
        <v>1.5</v>
      </c>
      <c r="G7" s="2">
        <v>2.25</v>
      </c>
      <c r="H7" s="2">
        <v>0.57999999999999996</v>
      </c>
      <c r="I7" s="2">
        <v>0.77</v>
      </c>
      <c r="J7" s="2">
        <v>10.103999999999999</v>
      </c>
      <c r="K7" s="2">
        <v>15.156000000000001</v>
      </c>
      <c r="L7" s="2">
        <v>52.6</v>
      </c>
      <c r="M7" s="2">
        <v>78.900000000000006</v>
      </c>
      <c r="N7" s="3"/>
    </row>
    <row r="8" spans="1:14" x14ac:dyDescent="0.25">
      <c r="A8" s="45"/>
      <c r="B8" s="42" t="s">
        <v>16</v>
      </c>
      <c r="C8" s="43"/>
      <c r="D8" s="4">
        <f t="shared" ref="D8:M8" si="0">SUM(D5:D7)</f>
        <v>320</v>
      </c>
      <c r="E8" s="4">
        <f t="shared" si="0"/>
        <v>430</v>
      </c>
      <c r="F8" s="4">
        <f t="shared" si="0"/>
        <v>10.474</v>
      </c>
      <c r="G8" s="4">
        <f t="shared" si="0"/>
        <v>12.968</v>
      </c>
      <c r="H8" s="4">
        <f t="shared" si="0"/>
        <v>11.115</v>
      </c>
      <c r="I8" s="4">
        <f t="shared" si="0"/>
        <v>14.542999999999999</v>
      </c>
      <c r="J8" s="4">
        <f t="shared" si="0"/>
        <v>46.88</v>
      </c>
      <c r="K8" s="4">
        <f t="shared" si="0"/>
        <v>60.558</v>
      </c>
      <c r="L8" s="4">
        <f t="shared" si="0"/>
        <v>326.11</v>
      </c>
      <c r="M8" s="4">
        <f t="shared" si="0"/>
        <v>420.70000000000005</v>
      </c>
      <c r="N8" s="5"/>
    </row>
    <row r="9" spans="1:14" ht="18" x14ac:dyDescent="0.25">
      <c r="A9" s="45"/>
      <c r="B9" s="6" t="s">
        <v>17</v>
      </c>
      <c r="C9" s="7" t="s">
        <v>18</v>
      </c>
      <c r="D9" s="8">
        <v>108</v>
      </c>
      <c r="E9" s="9">
        <v>120</v>
      </c>
      <c r="F9" s="7">
        <f>0.4*108/100</f>
        <v>0.43200000000000005</v>
      </c>
      <c r="G9" s="9">
        <v>1.08</v>
      </c>
      <c r="H9" s="7">
        <v>0.43200000000000005</v>
      </c>
      <c r="I9" s="9">
        <v>0.24</v>
      </c>
      <c r="J9" s="7">
        <f>9.8*108/100</f>
        <v>10.584000000000001</v>
      </c>
      <c r="K9" s="9">
        <v>9.7200000000000006</v>
      </c>
      <c r="L9" s="7">
        <f>45*108/100</f>
        <v>48.6</v>
      </c>
      <c r="M9" s="9">
        <v>48</v>
      </c>
      <c r="N9" s="10"/>
    </row>
    <row r="10" spans="1:14" x14ac:dyDescent="0.25">
      <c r="A10" s="45"/>
      <c r="B10" s="42" t="s">
        <v>19</v>
      </c>
      <c r="C10" s="43"/>
      <c r="D10" s="11">
        <f>SUM(D9)</f>
        <v>108</v>
      </c>
      <c r="E10" s="11">
        <f t="shared" ref="E10:M10" si="1">SUM(E9)</f>
        <v>120</v>
      </c>
      <c r="F10" s="11">
        <f t="shared" si="1"/>
        <v>0.43200000000000005</v>
      </c>
      <c r="G10" s="11">
        <f t="shared" si="1"/>
        <v>1.08</v>
      </c>
      <c r="H10" s="11">
        <f t="shared" si="1"/>
        <v>0.43200000000000005</v>
      </c>
      <c r="I10" s="11">
        <f t="shared" si="1"/>
        <v>0.24</v>
      </c>
      <c r="J10" s="11">
        <f t="shared" si="1"/>
        <v>10.584000000000001</v>
      </c>
      <c r="K10" s="11">
        <f t="shared" si="1"/>
        <v>9.7200000000000006</v>
      </c>
      <c r="L10" s="12">
        <f t="shared" si="1"/>
        <v>48.6</v>
      </c>
      <c r="M10" s="12">
        <f t="shared" si="1"/>
        <v>48</v>
      </c>
      <c r="N10" s="5"/>
    </row>
    <row r="11" spans="1:14" x14ac:dyDescent="0.25">
      <c r="A11" s="45"/>
      <c r="B11" s="49" t="s">
        <v>20</v>
      </c>
      <c r="C11" s="13" t="s">
        <v>21</v>
      </c>
      <c r="D11" s="13">
        <v>150</v>
      </c>
      <c r="E11" s="13">
        <v>200</v>
      </c>
      <c r="F11" s="13">
        <v>8.0259999999999998</v>
      </c>
      <c r="G11" s="13">
        <v>8.7690000000000001</v>
      </c>
      <c r="H11" s="13">
        <v>4.7859999999999996</v>
      </c>
      <c r="I11" s="13">
        <v>2.75</v>
      </c>
      <c r="J11" s="13">
        <v>5.0505000000000004</v>
      </c>
      <c r="K11" s="13">
        <v>6.0164999999999997</v>
      </c>
      <c r="L11" s="13">
        <v>94.412999999999997</v>
      </c>
      <c r="M11" s="13">
        <v>100.05</v>
      </c>
      <c r="N11" s="10"/>
    </row>
    <row r="12" spans="1:14" ht="23.25" x14ac:dyDescent="0.25">
      <c r="A12" s="45"/>
      <c r="B12" s="50"/>
      <c r="C12" s="14" t="s">
        <v>22</v>
      </c>
      <c r="D12" s="2">
        <v>150</v>
      </c>
      <c r="E12" s="2">
        <v>200</v>
      </c>
      <c r="F12" s="15">
        <v>4.22</v>
      </c>
      <c r="G12" s="15">
        <v>5.62</v>
      </c>
      <c r="H12" s="2">
        <v>6.1</v>
      </c>
      <c r="I12" s="2">
        <v>8.1329999999999991</v>
      </c>
      <c r="J12" s="2">
        <v>22.3</v>
      </c>
      <c r="K12" s="2">
        <v>29.73</v>
      </c>
      <c r="L12" s="2">
        <v>169</v>
      </c>
      <c r="M12" s="2">
        <v>225.3</v>
      </c>
      <c r="N12" s="10"/>
    </row>
    <row r="13" spans="1:14" x14ac:dyDescent="0.25">
      <c r="A13" s="45"/>
      <c r="B13" s="50"/>
      <c r="C13" s="16" t="s">
        <v>23</v>
      </c>
      <c r="D13" s="2">
        <v>30</v>
      </c>
      <c r="E13" s="2">
        <v>50</v>
      </c>
      <c r="F13" s="2">
        <v>0.06</v>
      </c>
      <c r="G13" s="2">
        <v>0.01</v>
      </c>
      <c r="H13" s="2">
        <v>2.7</v>
      </c>
      <c r="I13" s="2">
        <v>4.5</v>
      </c>
      <c r="J13" s="2">
        <v>5.22</v>
      </c>
      <c r="K13" s="2">
        <v>8.6999999999999993</v>
      </c>
      <c r="L13" s="2">
        <v>45.4</v>
      </c>
      <c r="M13" s="2">
        <v>75.7</v>
      </c>
      <c r="N13" s="10"/>
    </row>
    <row r="14" spans="1:14" x14ac:dyDescent="0.25">
      <c r="A14" s="45"/>
      <c r="B14" s="50"/>
      <c r="C14" s="14" t="s">
        <v>24</v>
      </c>
      <c r="D14" s="2">
        <v>150</v>
      </c>
      <c r="E14" s="2">
        <v>200</v>
      </c>
      <c r="F14" s="2">
        <v>0.1</v>
      </c>
      <c r="G14" s="2">
        <v>0.66</v>
      </c>
      <c r="H14" s="15">
        <v>0</v>
      </c>
      <c r="I14" s="2">
        <v>0</v>
      </c>
      <c r="J14" s="2">
        <v>12.8</v>
      </c>
      <c r="K14" s="2">
        <v>24.495000000000001</v>
      </c>
      <c r="L14" s="2">
        <v>52.6</v>
      </c>
      <c r="M14" s="2">
        <v>97.95</v>
      </c>
      <c r="N14" s="10"/>
    </row>
    <row r="15" spans="1:14" x14ac:dyDescent="0.25">
      <c r="A15" s="45"/>
      <c r="B15" s="50"/>
      <c r="C15" s="2" t="s">
        <v>25</v>
      </c>
      <c r="D15" s="2">
        <v>20</v>
      </c>
      <c r="E15" s="2">
        <v>30</v>
      </c>
      <c r="F15" s="2">
        <v>1.64</v>
      </c>
      <c r="G15" s="2">
        <v>2.46</v>
      </c>
      <c r="H15" s="2">
        <v>0.23200000000000001</v>
      </c>
      <c r="I15" s="2">
        <v>0.34799999999999998</v>
      </c>
      <c r="J15" s="2">
        <v>9.5559999999999992</v>
      </c>
      <c r="K15" s="2">
        <v>14.334</v>
      </c>
      <c r="L15" s="13">
        <v>47.8</v>
      </c>
      <c r="M15" s="13">
        <v>71.7</v>
      </c>
      <c r="N15" s="10"/>
    </row>
    <row r="16" spans="1:14" x14ac:dyDescent="0.25">
      <c r="A16" s="45"/>
      <c r="B16" s="51"/>
      <c r="C16" s="17" t="s">
        <v>26</v>
      </c>
      <c r="D16" s="2">
        <v>40</v>
      </c>
      <c r="E16" s="2">
        <v>50</v>
      </c>
      <c r="F16" s="2">
        <v>2.8079999999999998</v>
      </c>
      <c r="G16" s="2">
        <v>3.51</v>
      </c>
      <c r="H16" s="2">
        <v>0.436</v>
      </c>
      <c r="I16" s="2">
        <v>0.54500000000000004</v>
      </c>
      <c r="J16" s="2">
        <v>18.52</v>
      </c>
      <c r="K16" s="2">
        <v>23.15</v>
      </c>
      <c r="L16" s="13">
        <v>86.4</v>
      </c>
      <c r="M16" s="13">
        <v>108</v>
      </c>
      <c r="N16" s="10"/>
    </row>
    <row r="17" spans="1:14" x14ac:dyDescent="0.25">
      <c r="A17" s="45"/>
      <c r="B17" s="52" t="s">
        <v>27</v>
      </c>
      <c r="C17" s="53"/>
      <c r="D17" s="18">
        <f t="shared" ref="D17:M17" si="2">SUM(D11:D16)</f>
        <v>540</v>
      </c>
      <c r="E17" s="18">
        <f t="shared" si="2"/>
        <v>730</v>
      </c>
      <c r="F17" s="18">
        <f t="shared" si="2"/>
        <v>16.853999999999999</v>
      </c>
      <c r="G17" s="18">
        <f t="shared" si="2"/>
        <v>21.028999999999996</v>
      </c>
      <c r="H17" s="18">
        <f t="shared" si="2"/>
        <v>14.253999999999998</v>
      </c>
      <c r="I17" s="18">
        <f t="shared" si="2"/>
        <v>16.276</v>
      </c>
      <c r="J17" s="18">
        <f t="shared" si="2"/>
        <v>73.4465</v>
      </c>
      <c r="K17" s="18">
        <f t="shared" si="2"/>
        <v>106.4255</v>
      </c>
      <c r="L17" s="18">
        <f t="shared" si="2"/>
        <v>495.61300000000006</v>
      </c>
      <c r="M17" s="18">
        <f t="shared" si="2"/>
        <v>678.7</v>
      </c>
      <c r="N17" s="5"/>
    </row>
    <row r="18" spans="1:14" x14ac:dyDescent="0.25">
      <c r="A18" s="45"/>
      <c r="B18" s="54" t="s">
        <v>28</v>
      </c>
      <c r="C18" s="2" t="s">
        <v>29</v>
      </c>
      <c r="D18" s="2">
        <v>150</v>
      </c>
      <c r="E18" s="2">
        <v>200</v>
      </c>
      <c r="F18" s="2">
        <v>4.5</v>
      </c>
      <c r="G18" s="2">
        <v>6</v>
      </c>
      <c r="H18" s="2">
        <v>3.75</v>
      </c>
      <c r="I18" s="2">
        <v>5</v>
      </c>
      <c r="J18" s="2">
        <v>6</v>
      </c>
      <c r="K18" s="2">
        <v>8</v>
      </c>
      <c r="L18" s="13">
        <v>76.5</v>
      </c>
      <c r="M18" s="13">
        <v>102</v>
      </c>
      <c r="N18" s="5"/>
    </row>
    <row r="19" spans="1:14" x14ac:dyDescent="0.25">
      <c r="A19" s="45"/>
      <c r="B19" s="55"/>
      <c r="C19" s="2"/>
      <c r="D19" s="2"/>
      <c r="E19" s="2"/>
      <c r="F19" s="2"/>
      <c r="G19" s="2"/>
      <c r="H19" s="2"/>
      <c r="I19" s="2"/>
      <c r="J19" s="2"/>
      <c r="K19" s="2"/>
      <c r="L19" s="13"/>
      <c r="M19" s="13"/>
      <c r="N19" s="10"/>
    </row>
    <row r="20" spans="1:14" x14ac:dyDescent="0.25">
      <c r="A20" s="45"/>
      <c r="B20" s="52" t="s">
        <v>30</v>
      </c>
      <c r="C20" s="53"/>
      <c r="D20" s="19">
        <f>SUM(D18:D19)</f>
        <v>150</v>
      </c>
      <c r="E20" s="19">
        <f t="shared" ref="E20:M20" si="3">SUM(E18:E19)</f>
        <v>200</v>
      </c>
      <c r="F20" s="19">
        <f t="shared" si="3"/>
        <v>4.5</v>
      </c>
      <c r="G20" s="19">
        <f t="shared" si="3"/>
        <v>6</v>
      </c>
      <c r="H20" s="19">
        <f t="shared" si="3"/>
        <v>3.75</v>
      </c>
      <c r="I20" s="19">
        <f t="shared" si="3"/>
        <v>5</v>
      </c>
      <c r="J20" s="19">
        <f t="shared" si="3"/>
        <v>6</v>
      </c>
      <c r="K20" s="19">
        <f t="shared" si="3"/>
        <v>8</v>
      </c>
      <c r="L20" s="18">
        <f t="shared" si="3"/>
        <v>76.5</v>
      </c>
      <c r="M20" s="18">
        <f t="shared" si="3"/>
        <v>102</v>
      </c>
      <c r="N20" s="5"/>
    </row>
    <row r="21" spans="1:14" x14ac:dyDescent="0.25">
      <c r="A21" s="45"/>
      <c r="B21" s="56" t="s">
        <v>31</v>
      </c>
      <c r="C21" s="2" t="s">
        <v>32</v>
      </c>
      <c r="D21" s="2">
        <v>110</v>
      </c>
      <c r="E21" s="2">
        <v>130</v>
      </c>
      <c r="F21" s="2">
        <v>13.396000000000001</v>
      </c>
      <c r="G21" s="2">
        <v>16.66</v>
      </c>
      <c r="H21" s="2">
        <v>19.547999999999998</v>
      </c>
      <c r="I21" s="2">
        <v>23.547999999999998</v>
      </c>
      <c r="J21" s="2">
        <v>18.82</v>
      </c>
      <c r="K21" s="2">
        <v>20.542999999999999</v>
      </c>
      <c r="L21" s="2">
        <v>302.2</v>
      </c>
      <c r="M21" s="2">
        <v>357.94</v>
      </c>
      <c r="N21" s="10"/>
    </row>
    <row r="22" spans="1:14" x14ac:dyDescent="0.25">
      <c r="A22" s="45"/>
      <c r="B22" s="57"/>
      <c r="C22" s="13" t="s">
        <v>33</v>
      </c>
      <c r="D22" s="2">
        <v>50</v>
      </c>
      <c r="E22" s="2">
        <v>50</v>
      </c>
      <c r="F22" s="2">
        <v>2E-3</v>
      </c>
      <c r="G22" s="2">
        <v>2E-3</v>
      </c>
      <c r="H22" s="2">
        <v>0</v>
      </c>
      <c r="I22" s="2">
        <v>0</v>
      </c>
      <c r="J22" s="2">
        <v>6.5540000000000003</v>
      </c>
      <c r="K22" s="2">
        <v>6.5540000000000003</v>
      </c>
      <c r="L22" s="2">
        <v>25.21</v>
      </c>
      <c r="M22" s="2">
        <v>25.21</v>
      </c>
      <c r="N22" s="10"/>
    </row>
    <row r="23" spans="1:14" x14ac:dyDescent="0.25">
      <c r="A23" s="45"/>
      <c r="B23" s="57"/>
      <c r="C23" s="17" t="s">
        <v>34</v>
      </c>
      <c r="D23" s="2">
        <v>150</v>
      </c>
      <c r="E23" s="2">
        <v>200</v>
      </c>
      <c r="F23" s="2">
        <v>0.19</v>
      </c>
      <c r="G23" s="2">
        <v>0.21</v>
      </c>
      <c r="H23" s="2">
        <v>3.3000000000000002E-2</v>
      </c>
      <c r="I23" s="2">
        <v>3.1E-2</v>
      </c>
      <c r="J23" s="2">
        <v>10.3</v>
      </c>
      <c r="K23" s="2">
        <v>18.288</v>
      </c>
      <c r="L23" s="2">
        <v>44.43</v>
      </c>
      <c r="M23" s="2">
        <v>63.536000000000001</v>
      </c>
      <c r="N23" s="10"/>
    </row>
    <row r="24" spans="1:14" x14ac:dyDescent="0.25">
      <c r="A24" s="45"/>
      <c r="B24" s="58"/>
      <c r="C24" s="2" t="s">
        <v>25</v>
      </c>
      <c r="D24" s="2">
        <v>20</v>
      </c>
      <c r="E24" s="2">
        <v>20</v>
      </c>
      <c r="F24" s="2">
        <v>1.64</v>
      </c>
      <c r="G24" s="2">
        <v>1.64</v>
      </c>
      <c r="H24" s="2">
        <v>0.23200000000000001</v>
      </c>
      <c r="I24" s="2">
        <v>0.23200000000000001</v>
      </c>
      <c r="J24" s="2">
        <v>9.5559999999999992</v>
      </c>
      <c r="K24" s="2">
        <v>9.5559999999999992</v>
      </c>
      <c r="L24" s="13">
        <v>47.8</v>
      </c>
      <c r="M24" s="13">
        <v>47.8</v>
      </c>
      <c r="N24" s="10"/>
    </row>
    <row r="25" spans="1:14" x14ac:dyDescent="0.25">
      <c r="A25" s="45"/>
      <c r="B25" s="42" t="s">
        <v>35</v>
      </c>
      <c r="C25" s="43"/>
      <c r="D25" s="20">
        <f t="shared" ref="D25:M25" si="4">SUM(D21:D24)</f>
        <v>330</v>
      </c>
      <c r="E25" s="20">
        <f t="shared" si="4"/>
        <v>400</v>
      </c>
      <c r="F25" s="20">
        <f t="shared" si="4"/>
        <v>15.228000000000002</v>
      </c>
      <c r="G25" s="20">
        <f t="shared" si="4"/>
        <v>18.512</v>
      </c>
      <c r="H25" s="20">
        <f t="shared" si="4"/>
        <v>19.812999999999999</v>
      </c>
      <c r="I25" s="20">
        <f t="shared" si="4"/>
        <v>23.810999999999996</v>
      </c>
      <c r="J25" s="20">
        <f t="shared" si="4"/>
        <v>45.230000000000004</v>
      </c>
      <c r="K25" s="20">
        <f t="shared" si="4"/>
        <v>54.941000000000003</v>
      </c>
      <c r="L25" s="20">
        <f t="shared" si="4"/>
        <v>419.64</v>
      </c>
      <c r="M25" s="20">
        <f t="shared" si="4"/>
        <v>494.48599999999999</v>
      </c>
      <c r="N25" s="5"/>
    </row>
    <row r="26" spans="1:14" x14ac:dyDescent="0.25">
      <c r="A26" s="46"/>
      <c r="B26" s="42" t="s">
        <v>36</v>
      </c>
      <c r="C26" s="43"/>
      <c r="D26" s="21">
        <f t="shared" ref="D26:M26" si="5">D8+D10+D17+D20+D25</f>
        <v>1448</v>
      </c>
      <c r="E26" s="21">
        <f t="shared" si="5"/>
        <v>1880</v>
      </c>
      <c r="F26" s="21">
        <f t="shared" si="5"/>
        <v>47.488</v>
      </c>
      <c r="G26" s="21">
        <f t="shared" si="5"/>
        <v>59.588999999999999</v>
      </c>
      <c r="H26" s="21">
        <f t="shared" si="5"/>
        <v>49.363999999999997</v>
      </c>
      <c r="I26" s="21">
        <f t="shared" si="5"/>
        <v>59.86999999999999</v>
      </c>
      <c r="J26" s="21">
        <f t="shared" si="5"/>
        <v>182.14050000000003</v>
      </c>
      <c r="K26" s="21">
        <f t="shared" si="5"/>
        <v>239.64450000000002</v>
      </c>
      <c r="L26" s="21">
        <f t="shared" si="5"/>
        <v>1366.4630000000002</v>
      </c>
      <c r="M26" s="21">
        <f t="shared" si="5"/>
        <v>1743.886</v>
      </c>
      <c r="N26" s="5"/>
    </row>
  </sheetData>
  <mergeCells count="22">
    <mergeCell ref="B25:C25"/>
    <mergeCell ref="B26:C26"/>
    <mergeCell ref="J3:K3"/>
    <mergeCell ref="A5:A26"/>
    <mergeCell ref="B5:B7"/>
    <mergeCell ref="B8:C8"/>
    <mergeCell ref="B10:C10"/>
    <mergeCell ref="B11:B16"/>
    <mergeCell ref="B17:C17"/>
    <mergeCell ref="B18:B19"/>
    <mergeCell ref="B20:C20"/>
    <mergeCell ref="B21:B24"/>
    <mergeCell ref="A1:N1"/>
    <mergeCell ref="A2:A4"/>
    <mergeCell ref="B2:B4"/>
    <mergeCell ref="C2:C4"/>
    <mergeCell ref="D2:E3"/>
    <mergeCell ref="F2:K2"/>
    <mergeCell ref="L2:M3"/>
    <mergeCell ref="N2:N4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2026-05-20T05:27:46Z</dcterms:modified>
</cp:coreProperties>
</file>