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M27" i="1" l="1"/>
  <c r="L27" i="1"/>
  <c r="J27" i="1"/>
  <c r="I27" i="1"/>
  <c r="H27" i="1"/>
  <c r="G27" i="1"/>
  <c r="F27" i="1"/>
  <c r="E27" i="1"/>
  <c r="D27" i="1"/>
  <c r="K25" i="1"/>
  <c r="K27" i="1" s="1"/>
  <c r="M22" i="1"/>
  <c r="L22" i="1"/>
  <c r="K22" i="1"/>
  <c r="J22" i="1"/>
  <c r="I22" i="1"/>
  <c r="H22" i="1"/>
  <c r="G22" i="1"/>
  <c r="F22" i="1"/>
  <c r="E22" i="1"/>
  <c r="D22" i="1"/>
  <c r="L20" i="1"/>
  <c r="J20" i="1"/>
  <c r="H20" i="1"/>
  <c r="G20" i="1"/>
  <c r="F20" i="1"/>
  <c r="E20" i="1"/>
  <c r="D20" i="1"/>
  <c r="M15" i="1"/>
  <c r="M20" i="1" s="1"/>
  <c r="K15" i="1"/>
  <c r="K20" i="1" s="1"/>
  <c r="I15" i="1"/>
  <c r="I20" i="1" s="1"/>
  <c r="M12" i="1"/>
  <c r="L12" i="1"/>
  <c r="K12" i="1"/>
  <c r="J12" i="1"/>
  <c r="J28" i="1" s="1"/>
  <c r="I12" i="1"/>
  <c r="I28" i="1" s="1"/>
  <c r="H12" i="1"/>
  <c r="G12" i="1"/>
  <c r="F12" i="1"/>
  <c r="F28" i="1" s="1"/>
  <c r="E12" i="1"/>
  <c r="E28" i="1" s="1"/>
  <c r="D12" i="1"/>
  <c r="M10" i="1"/>
  <c r="L10" i="1"/>
  <c r="K10" i="1"/>
  <c r="J10" i="1"/>
  <c r="I10" i="1"/>
  <c r="H10" i="1"/>
  <c r="G10" i="1"/>
  <c r="G28" i="1" s="1"/>
  <c r="F10" i="1"/>
  <c r="E10" i="1"/>
  <c r="D10" i="1"/>
  <c r="M28" i="1" l="1"/>
  <c r="D28" i="1"/>
  <c r="L28" i="1"/>
  <c r="H28" i="1"/>
  <c r="K28" i="1"/>
</calcChain>
</file>

<file path=xl/sharedStrings.xml><?xml version="1.0" encoding="utf-8"?>
<sst xmlns="http://schemas.openxmlformats.org/spreadsheetml/2006/main" count="49" uniqueCount="40">
  <si>
    <t>день недели</t>
  </si>
  <si>
    <t>прием пищи</t>
  </si>
  <si>
    <t>наименование блюда</t>
  </si>
  <si>
    <t>вес блюда</t>
  </si>
  <si>
    <t>пищевые вещества</t>
  </si>
  <si>
    <t>энергетичческая ценность</t>
  </si>
  <si>
    <t>белки</t>
  </si>
  <si>
    <t>жиры</t>
  </si>
  <si>
    <t>углеводы</t>
  </si>
  <si>
    <t>ясли</t>
  </si>
  <si>
    <t>д/с</t>
  </si>
  <si>
    <t>В Т О Р Н И К</t>
  </si>
  <si>
    <t>ЗАВТРАК</t>
  </si>
  <si>
    <t>Каша геркулесовая</t>
  </si>
  <si>
    <t>Какао на молоке</t>
  </si>
  <si>
    <t xml:space="preserve">Сыр </t>
  </si>
  <si>
    <t>Батон</t>
  </si>
  <si>
    <t>ИТОГО завтрак</t>
  </si>
  <si>
    <t>2-ой ЗАВТ РАК</t>
  </si>
  <si>
    <t>Чай профилактический</t>
  </si>
  <si>
    <t>ИТОГО второй  завтрак</t>
  </si>
  <si>
    <t>О Б Е Д</t>
  </si>
  <si>
    <t>Суп полевой на мясо-костном бульоне</t>
  </si>
  <si>
    <t xml:space="preserve">Голубцы ленивые с молочным соусом </t>
  </si>
  <si>
    <t>Картофель отварной с жареным луком</t>
  </si>
  <si>
    <t xml:space="preserve">Напиток из сухих груш </t>
  </si>
  <si>
    <t>Салат луковый</t>
  </si>
  <si>
    <t xml:space="preserve">Хлеб пшеничный </t>
  </si>
  <si>
    <t xml:space="preserve">Хлеб дарницкий </t>
  </si>
  <si>
    <t>ИТОГО обед</t>
  </si>
  <si>
    <t>ПОЛДНИК</t>
  </si>
  <si>
    <t>Кисель на соке</t>
  </si>
  <si>
    <t>ИТОГО полдник</t>
  </si>
  <si>
    <t>У Ж И Н</t>
  </si>
  <si>
    <t>Суфле из печени с рисом</t>
  </si>
  <si>
    <t>Морковь тушёная</t>
  </si>
  <si>
    <t xml:space="preserve">Чай с сахаром </t>
  </si>
  <si>
    <t>ИТОГО ужин</t>
  </si>
  <si>
    <t>ВСЕГО за день</t>
  </si>
  <si>
    <t>ВТОРНИК 19.05.2026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</si>
</sst>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9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  <font>
      <sz val="8"/>
      <name val="Liberation Serif"/>
      <family val="1"/>
      <charset val="204"/>
    </font>
    <font>
      <sz val="8"/>
      <color theme="1"/>
      <name val="Liberation Serif"/>
      <family val="1"/>
      <charset val="204"/>
    </font>
    <font>
      <b/>
      <sz val="8"/>
      <color theme="1"/>
      <name val="Liberation Serif"/>
      <family val="1"/>
      <charset val="204"/>
    </font>
    <font>
      <b/>
      <sz val="6"/>
      <color theme="1"/>
      <name val="Liberation Serif"/>
      <family val="1"/>
      <charset val="204"/>
    </font>
    <font>
      <b/>
      <sz val="10"/>
      <color theme="1"/>
      <name val="Liberation Serif"/>
      <family val="1"/>
      <charset val="204"/>
    </font>
    <font>
      <b/>
      <sz val="8"/>
      <name val="Liberation Serif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11" xfId="0" applyFont="1" applyBorder="1" applyAlignment="1">
      <alignment horizontal="center" vertical="center"/>
    </xf>
    <xf numFmtId="0" fontId="3" fillId="3" borderId="11" xfId="0" applyFont="1" applyFill="1" applyBorder="1"/>
    <xf numFmtId="0" fontId="4" fillId="0" borderId="1" xfId="0" applyFont="1" applyBorder="1" applyAlignment="1">
      <alignment wrapText="1"/>
    </xf>
    <xf numFmtId="0" fontId="4" fillId="0" borderId="11" xfId="0" applyFont="1" applyBorder="1"/>
    <xf numFmtId="0" fontId="4" fillId="3" borderId="11" xfId="0" applyFont="1" applyFill="1" applyBorder="1"/>
    <xf numFmtId="0" fontId="4" fillId="0" borderId="11" xfId="0" applyNumberFormat="1" applyFont="1" applyBorder="1"/>
    <xf numFmtId="0" fontId="5" fillId="4" borderId="11" xfId="0" applyFont="1" applyFill="1" applyBorder="1"/>
    <xf numFmtId="0" fontId="6" fillId="0" borderId="11" xfId="0" applyFont="1" applyBorder="1" applyAlignment="1">
      <alignment wrapText="1"/>
    </xf>
    <xf numFmtId="0" fontId="4" fillId="0" borderId="11" xfId="0" applyFont="1" applyBorder="1" applyAlignment="1"/>
    <xf numFmtId="0" fontId="5" fillId="4" borderId="10" xfId="0" applyFont="1" applyFill="1" applyBorder="1" applyAlignment="1"/>
    <xf numFmtId="0" fontId="4" fillId="0" borderId="11" xfId="0" applyFont="1" applyBorder="1" applyAlignment="1">
      <alignment wrapText="1"/>
    </xf>
    <xf numFmtId="0" fontId="4" fillId="3" borderId="11" xfId="0" applyFont="1" applyFill="1" applyBorder="1" applyAlignment="1">
      <alignment vertical="top" wrapText="1"/>
    </xf>
    <xf numFmtId="0" fontId="3" fillId="3" borderId="11" xfId="0" applyFont="1" applyFill="1" applyBorder="1" applyAlignment="1">
      <alignment wrapText="1"/>
    </xf>
    <xf numFmtId="0" fontId="4" fillId="3" borderId="11" xfId="0" applyFont="1" applyFill="1" applyBorder="1" applyAlignment="1">
      <alignment horizontal="right"/>
    </xf>
    <xf numFmtId="0" fontId="4" fillId="0" borderId="1" xfId="0" applyFont="1" applyBorder="1"/>
    <xf numFmtId="0" fontId="5" fillId="0" borderId="11" xfId="0" applyFont="1" applyBorder="1" applyAlignment="1">
      <alignment textRotation="90" wrapText="1"/>
    </xf>
    <xf numFmtId="0" fontId="8" fillId="5" borderId="11" xfId="0" applyFont="1" applyFill="1" applyBorder="1"/>
    <xf numFmtId="0" fontId="0" fillId="2" borderId="12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textRotation="90"/>
    </xf>
    <xf numFmtId="0" fontId="2" fillId="2" borderId="7" xfId="0" applyFont="1" applyFill="1" applyBorder="1" applyAlignment="1">
      <alignment horizontal="center" vertical="center" textRotation="90"/>
    </xf>
    <xf numFmtId="0" fontId="2" fillId="2" borderId="10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5" fillId="0" borderId="4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1" fillId="0" borderId="10" xfId="0" applyFont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 textRotation="90"/>
    </xf>
    <xf numFmtId="0" fontId="7" fillId="0" borderId="7" xfId="0" applyFont="1" applyBorder="1" applyAlignment="1">
      <alignment horizontal="center" vertical="center" textRotation="90"/>
    </xf>
    <xf numFmtId="0" fontId="7" fillId="0" borderId="10" xfId="0" applyFont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textRotation="90" wrapText="1"/>
    </xf>
    <xf numFmtId="0" fontId="1" fillId="2" borderId="7" xfId="0" applyFont="1" applyFill="1" applyBorder="1" applyAlignment="1">
      <alignment horizontal="center" textRotation="90" wrapText="1"/>
    </xf>
    <xf numFmtId="0" fontId="1" fillId="2" borderId="10" xfId="0" applyFont="1" applyFill="1" applyBorder="1" applyAlignment="1">
      <alignment horizontal="center" textRotation="90" wrapText="1"/>
    </xf>
    <xf numFmtId="0" fontId="1" fillId="0" borderId="1" xfId="0" applyFont="1" applyBorder="1" applyAlignment="1">
      <alignment horizontal="center" textRotation="90" wrapText="1"/>
    </xf>
    <xf numFmtId="0" fontId="1" fillId="0" borderId="7" xfId="0" applyFont="1" applyBorder="1" applyAlignment="1">
      <alignment horizontal="center" textRotation="90" wrapText="1"/>
    </xf>
    <xf numFmtId="0" fontId="1" fillId="0" borderId="10" xfId="0" applyFont="1" applyBorder="1" applyAlignment="1">
      <alignment horizontal="center" textRotation="90" wrapText="1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workbookViewId="0">
      <selection activeCell="P14" sqref="P14"/>
    </sheetView>
  </sheetViews>
  <sheetFormatPr defaultRowHeight="15" x14ac:dyDescent="0.25"/>
  <cols>
    <col min="1" max="1" width="6.42578125" customWidth="1"/>
    <col min="3" max="3" width="20.140625" customWidth="1"/>
  </cols>
  <sheetData>
    <row r="1" spans="1:13" x14ac:dyDescent="0.25">
      <c r="A1" s="18" t="s">
        <v>39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x14ac:dyDescent="0.25">
      <c r="A2" s="30" t="s">
        <v>0</v>
      </c>
      <c r="B2" s="33" t="s">
        <v>1</v>
      </c>
      <c r="C2" s="36" t="s">
        <v>2</v>
      </c>
      <c r="D2" s="39" t="s">
        <v>3</v>
      </c>
      <c r="E2" s="40"/>
      <c r="F2" s="43" t="s">
        <v>4</v>
      </c>
      <c r="G2" s="44"/>
      <c r="H2" s="44"/>
      <c r="I2" s="44"/>
      <c r="J2" s="44"/>
      <c r="K2" s="45"/>
      <c r="L2" s="46" t="s">
        <v>5</v>
      </c>
      <c r="M2" s="47"/>
    </row>
    <row r="3" spans="1:13" x14ac:dyDescent="0.25">
      <c r="A3" s="31"/>
      <c r="B3" s="34"/>
      <c r="C3" s="37"/>
      <c r="D3" s="41"/>
      <c r="E3" s="42"/>
      <c r="F3" s="43" t="s">
        <v>6</v>
      </c>
      <c r="G3" s="45"/>
      <c r="H3" s="43" t="s">
        <v>7</v>
      </c>
      <c r="I3" s="45"/>
      <c r="J3" s="43" t="s">
        <v>8</v>
      </c>
      <c r="K3" s="45"/>
      <c r="L3" s="48"/>
      <c r="M3" s="49"/>
    </row>
    <row r="4" spans="1:13" x14ac:dyDescent="0.25">
      <c r="A4" s="32"/>
      <c r="B4" s="35"/>
      <c r="C4" s="38"/>
      <c r="D4" s="1" t="s">
        <v>9</v>
      </c>
      <c r="E4" s="1" t="s">
        <v>10</v>
      </c>
      <c r="F4" s="1" t="s">
        <v>9</v>
      </c>
      <c r="G4" s="1" t="s">
        <v>10</v>
      </c>
      <c r="H4" s="1" t="s">
        <v>9</v>
      </c>
      <c r="I4" s="1" t="s">
        <v>10</v>
      </c>
      <c r="J4" s="1" t="s">
        <v>9</v>
      </c>
      <c r="K4" s="1" t="s">
        <v>10</v>
      </c>
      <c r="L4" s="1" t="s">
        <v>9</v>
      </c>
      <c r="M4" s="1" t="s">
        <v>10</v>
      </c>
    </row>
    <row r="5" spans="1:13" x14ac:dyDescent="0.25">
      <c r="A5" s="19" t="s">
        <v>11</v>
      </c>
      <c r="B5" s="22" t="s">
        <v>12</v>
      </c>
      <c r="C5" s="2" t="s">
        <v>13</v>
      </c>
      <c r="D5" s="2">
        <v>150</v>
      </c>
      <c r="E5" s="2">
        <v>200</v>
      </c>
      <c r="F5" s="2">
        <v>5.9240000000000004</v>
      </c>
      <c r="G5" s="2">
        <v>6.44</v>
      </c>
      <c r="H5" s="2">
        <v>6.7949999999999999</v>
      </c>
      <c r="I5" s="2">
        <v>9.6649999999999991</v>
      </c>
      <c r="J5" s="2">
        <v>23.38</v>
      </c>
      <c r="K5" s="2">
        <v>22.126999999999999</v>
      </c>
      <c r="L5" s="2">
        <v>196.78</v>
      </c>
      <c r="M5" s="2">
        <v>200</v>
      </c>
    </row>
    <row r="6" spans="1:13" x14ac:dyDescent="0.25">
      <c r="A6" s="20"/>
      <c r="B6" s="23"/>
      <c r="C6" s="3"/>
      <c r="D6" s="4"/>
      <c r="E6" s="4"/>
      <c r="F6" s="4"/>
      <c r="G6" s="4"/>
      <c r="H6" s="5"/>
      <c r="I6" s="5"/>
      <c r="J6" s="5"/>
      <c r="K6" s="5"/>
      <c r="L6" s="2"/>
      <c r="M6" s="2"/>
    </row>
    <row r="7" spans="1:13" x14ac:dyDescent="0.25">
      <c r="A7" s="20"/>
      <c r="B7" s="23"/>
      <c r="C7" s="4" t="s">
        <v>14</v>
      </c>
      <c r="D7" s="4">
        <v>150</v>
      </c>
      <c r="E7" s="4">
        <v>200</v>
      </c>
      <c r="F7" s="4">
        <v>3.6019999999999999</v>
      </c>
      <c r="G7" s="4">
        <v>4.4039999999999999</v>
      </c>
      <c r="H7" s="4">
        <v>4.0149999999999997</v>
      </c>
      <c r="I7" s="4">
        <v>4.83</v>
      </c>
      <c r="J7" s="4">
        <v>5.9189999999999996</v>
      </c>
      <c r="K7" s="4">
        <v>50.112000000000002</v>
      </c>
      <c r="L7" s="4">
        <v>73.099999999999994</v>
      </c>
      <c r="M7" s="4">
        <v>137.41999999999999</v>
      </c>
    </row>
    <row r="8" spans="1:13" x14ac:dyDescent="0.25">
      <c r="A8" s="20"/>
      <c r="B8" s="23"/>
      <c r="C8" s="4" t="s">
        <v>15</v>
      </c>
      <c r="D8" s="6">
        <v>16</v>
      </c>
      <c r="E8" s="4">
        <v>21</v>
      </c>
      <c r="F8" s="4">
        <v>3.9</v>
      </c>
      <c r="G8" s="4">
        <v>5.1100000000000003</v>
      </c>
      <c r="H8" s="4">
        <v>4.0199999999999996</v>
      </c>
      <c r="I8" s="4">
        <v>5.27</v>
      </c>
      <c r="J8" s="4">
        <v>0.3</v>
      </c>
      <c r="K8" s="4">
        <v>0.39300000000000002</v>
      </c>
      <c r="L8" s="4">
        <v>52.8</v>
      </c>
      <c r="M8" s="4">
        <v>69.3</v>
      </c>
    </row>
    <row r="9" spans="1:13" x14ac:dyDescent="0.25">
      <c r="A9" s="20"/>
      <c r="B9" s="23"/>
      <c r="C9" s="4" t="s">
        <v>16</v>
      </c>
      <c r="D9" s="4">
        <v>20</v>
      </c>
      <c r="E9" s="4">
        <v>30</v>
      </c>
      <c r="F9" s="4">
        <v>1.5</v>
      </c>
      <c r="G9" s="4">
        <v>2.25</v>
      </c>
      <c r="H9" s="4">
        <v>0.57999999999999996</v>
      </c>
      <c r="I9" s="4">
        <v>0.77</v>
      </c>
      <c r="J9" s="4">
        <v>10.103999999999999</v>
      </c>
      <c r="K9" s="4">
        <v>15.156000000000001</v>
      </c>
      <c r="L9" s="4">
        <v>52.6</v>
      </c>
      <c r="M9" s="4">
        <v>78.900000000000006</v>
      </c>
    </row>
    <row r="10" spans="1:13" x14ac:dyDescent="0.25">
      <c r="A10" s="20"/>
      <c r="B10" s="24" t="s">
        <v>17</v>
      </c>
      <c r="C10" s="25"/>
      <c r="D10" s="7">
        <f t="shared" ref="D10:M10" si="0">SUM(D5:D9)</f>
        <v>336</v>
      </c>
      <c r="E10" s="7">
        <f t="shared" si="0"/>
        <v>451</v>
      </c>
      <c r="F10" s="7">
        <f t="shared" si="0"/>
        <v>14.926</v>
      </c>
      <c r="G10" s="7">
        <f t="shared" si="0"/>
        <v>18.204000000000001</v>
      </c>
      <c r="H10" s="7">
        <f t="shared" si="0"/>
        <v>15.409999999999998</v>
      </c>
      <c r="I10" s="7">
        <f t="shared" si="0"/>
        <v>20.535</v>
      </c>
      <c r="J10" s="7">
        <f t="shared" si="0"/>
        <v>39.703000000000003</v>
      </c>
      <c r="K10" s="7">
        <f t="shared" si="0"/>
        <v>87.788000000000011</v>
      </c>
      <c r="L10" s="7">
        <f t="shared" si="0"/>
        <v>375.28000000000003</v>
      </c>
      <c r="M10" s="7">
        <f t="shared" si="0"/>
        <v>485.62</v>
      </c>
    </row>
    <row r="11" spans="1:13" ht="18" x14ac:dyDescent="0.25">
      <c r="A11" s="20"/>
      <c r="B11" s="8" t="s">
        <v>18</v>
      </c>
      <c r="C11" s="4" t="s">
        <v>19</v>
      </c>
      <c r="D11" s="9">
        <v>100</v>
      </c>
      <c r="E11" s="4">
        <v>100</v>
      </c>
      <c r="F11" s="4">
        <v>0.22</v>
      </c>
      <c r="G11" s="4">
        <v>0.22</v>
      </c>
      <c r="H11" s="4">
        <v>0.05</v>
      </c>
      <c r="I11" s="4">
        <v>0.05</v>
      </c>
      <c r="J11" s="4">
        <v>4.0000000000000001E-3</v>
      </c>
      <c r="K11" s="4">
        <v>4.0000000000000001E-3</v>
      </c>
      <c r="L11" s="4">
        <v>0.14000000000000001</v>
      </c>
      <c r="M11" s="4">
        <v>0.14000000000000001</v>
      </c>
    </row>
    <row r="12" spans="1:13" x14ac:dyDescent="0.25">
      <c r="A12" s="20"/>
      <c r="B12" s="24" t="s">
        <v>20</v>
      </c>
      <c r="C12" s="25"/>
      <c r="D12" s="10">
        <f t="shared" ref="D12:M12" si="1">SUM(D11)</f>
        <v>100</v>
      </c>
      <c r="E12" s="10">
        <f t="shared" si="1"/>
        <v>100</v>
      </c>
      <c r="F12" s="10">
        <f t="shared" si="1"/>
        <v>0.22</v>
      </c>
      <c r="G12" s="10">
        <f t="shared" si="1"/>
        <v>0.22</v>
      </c>
      <c r="H12" s="10">
        <f t="shared" si="1"/>
        <v>0.05</v>
      </c>
      <c r="I12" s="10">
        <f t="shared" si="1"/>
        <v>0.05</v>
      </c>
      <c r="J12" s="10">
        <f t="shared" si="1"/>
        <v>4.0000000000000001E-3</v>
      </c>
      <c r="K12" s="10">
        <f t="shared" si="1"/>
        <v>4.0000000000000001E-3</v>
      </c>
      <c r="L12" s="10">
        <f t="shared" si="1"/>
        <v>0.14000000000000001</v>
      </c>
      <c r="M12" s="10">
        <f t="shared" si="1"/>
        <v>0.14000000000000001</v>
      </c>
    </row>
    <row r="13" spans="1:13" ht="26.25" customHeight="1" x14ac:dyDescent="0.25">
      <c r="A13" s="20"/>
      <c r="B13" s="22" t="s">
        <v>21</v>
      </c>
      <c r="C13" s="11" t="s">
        <v>22</v>
      </c>
      <c r="D13" s="4">
        <v>150</v>
      </c>
      <c r="E13" s="4">
        <v>200</v>
      </c>
      <c r="F13" s="4">
        <v>4.0145</v>
      </c>
      <c r="G13" s="4">
        <v>4.7024999999999997</v>
      </c>
      <c r="H13" s="4">
        <v>5.2569999999999997</v>
      </c>
      <c r="I13" s="4">
        <v>6.1340000000000003</v>
      </c>
      <c r="J13" s="4">
        <v>7.9930000000000003</v>
      </c>
      <c r="K13" s="4">
        <v>11.294</v>
      </c>
      <c r="L13" s="4">
        <v>92.786500000000004</v>
      </c>
      <c r="M13" s="4">
        <v>114.98050000000001</v>
      </c>
    </row>
    <row r="14" spans="1:13" ht="26.25" customHeight="1" x14ac:dyDescent="0.25">
      <c r="A14" s="20"/>
      <c r="B14" s="23"/>
      <c r="C14" s="12" t="s">
        <v>23</v>
      </c>
      <c r="D14" s="5">
        <v>100</v>
      </c>
      <c r="E14" s="5">
        <v>150</v>
      </c>
      <c r="F14" s="5">
        <v>9.3970000000000002</v>
      </c>
      <c r="G14" s="5">
        <v>13.085000000000001</v>
      </c>
      <c r="H14" s="5">
        <v>7.2460000000000004</v>
      </c>
      <c r="I14" s="5">
        <v>11.497999999999999</v>
      </c>
      <c r="J14" s="5">
        <v>12.555999999999999</v>
      </c>
      <c r="K14" s="5">
        <v>15.887999999999998</v>
      </c>
      <c r="L14" s="5">
        <v>153.6</v>
      </c>
      <c r="M14" s="5">
        <v>219.88000000000002</v>
      </c>
    </row>
    <row r="15" spans="1:13" ht="28.5" customHeight="1" x14ac:dyDescent="0.25">
      <c r="A15" s="20"/>
      <c r="B15" s="23"/>
      <c r="C15" s="13" t="s">
        <v>24</v>
      </c>
      <c r="D15" s="5">
        <v>80</v>
      </c>
      <c r="E15" s="5">
        <v>100</v>
      </c>
      <c r="F15" s="5">
        <v>2.9329999999999998</v>
      </c>
      <c r="G15" s="5">
        <v>4.1399999999999997</v>
      </c>
      <c r="H15" s="5">
        <v>5.9710000000000001</v>
      </c>
      <c r="I15" s="5">
        <f>0.764+3.625+4.995</f>
        <v>9.3840000000000003</v>
      </c>
      <c r="J15" s="5">
        <v>11.922000000000001</v>
      </c>
      <c r="K15" s="5">
        <f>31.1+0.067+1.82</f>
        <v>32.987000000000002</v>
      </c>
      <c r="L15" s="5">
        <v>113.03</v>
      </c>
      <c r="M15" s="5">
        <f>152.8+33.05+8.2+44.95</f>
        <v>239</v>
      </c>
    </row>
    <row r="16" spans="1:13" x14ac:dyDescent="0.25">
      <c r="A16" s="20"/>
      <c r="B16" s="23"/>
      <c r="C16" s="5" t="s">
        <v>25</v>
      </c>
      <c r="D16" s="5">
        <v>150</v>
      </c>
      <c r="E16" s="5">
        <v>200</v>
      </c>
      <c r="F16" s="5">
        <v>0.22500000000000001</v>
      </c>
      <c r="G16" s="5">
        <v>0.3</v>
      </c>
      <c r="H16" s="14">
        <v>0</v>
      </c>
      <c r="I16" s="5">
        <v>0</v>
      </c>
      <c r="J16" s="5">
        <v>15.074999999999999</v>
      </c>
      <c r="K16" s="5">
        <v>20.100000000000001</v>
      </c>
      <c r="L16" s="5">
        <v>60.75</v>
      </c>
      <c r="M16" s="5">
        <v>81</v>
      </c>
    </row>
    <row r="17" spans="1:13" x14ac:dyDescent="0.25">
      <c r="A17" s="20"/>
      <c r="B17" s="23"/>
      <c r="C17" s="5" t="s">
        <v>26</v>
      </c>
      <c r="D17" s="5">
        <v>8</v>
      </c>
      <c r="E17" s="5">
        <v>8</v>
      </c>
      <c r="F17" s="5">
        <v>9.8000000000000004E-2</v>
      </c>
      <c r="G17" s="5">
        <v>9.8000000000000004E-2</v>
      </c>
      <c r="H17" s="5">
        <v>0.998</v>
      </c>
      <c r="I17" s="5">
        <v>0.998</v>
      </c>
      <c r="J17" s="5">
        <v>1.635</v>
      </c>
      <c r="K17" s="5">
        <v>1.635</v>
      </c>
      <c r="L17" s="5">
        <v>24.64</v>
      </c>
      <c r="M17" s="5">
        <v>24.64</v>
      </c>
    </row>
    <row r="18" spans="1:13" x14ac:dyDescent="0.25">
      <c r="A18" s="20"/>
      <c r="B18" s="23"/>
      <c r="C18" s="4" t="s">
        <v>27</v>
      </c>
      <c r="D18" s="4">
        <v>20</v>
      </c>
      <c r="E18" s="4">
        <v>30</v>
      </c>
      <c r="F18" s="4">
        <v>1.64</v>
      </c>
      <c r="G18" s="4">
        <v>2.46</v>
      </c>
      <c r="H18" s="4">
        <v>0.23200000000000001</v>
      </c>
      <c r="I18" s="4">
        <v>0.34799999999999998</v>
      </c>
      <c r="J18" s="4">
        <v>9.5559999999999992</v>
      </c>
      <c r="K18" s="4">
        <v>14.334</v>
      </c>
      <c r="L18" s="4">
        <v>47.8</v>
      </c>
      <c r="M18" s="4">
        <v>71.7</v>
      </c>
    </row>
    <row r="19" spans="1:13" x14ac:dyDescent="0.25">
      <c r="A19" s="20"/>
      <c r="B19" s="26"/>
      <c r="C19" s="15" t="s">
        <v>28</v>
      </c>
      <c r="D19" s="4">
        <v>40</v>
      </c>
      <c r="E19" s="4">
        <v>50</v>
      </c>
      <c r="F19" s="4">
        <v>2.8079999999999998</v>
      </c>
      <c r="G19" s="4">
        <v>3.51</v>
      </c>
      <c r="H19" s="4">
        <v>0.436</v>
      </c>
      <c r="I19" s="4">
        <v>0.54500000000000004</v>
      </c>
      <c r="J19" s="4">
        <v>18.52</v>
      </c>
      <c r="K19" s="4">
        <v>23.15</v>
      </c>
      <c r="L19" s="4">
        <v>86.4</v>
      </c>
      <c r="M19" s="4">
        <v>108</v>
      </c>
    </row>
    <row r="20" spans="1:13" x14ac:dyDescent="0.25">
      <c r="A20" s="20"/>
      <c r="B20" s="24" t="s">
        <v>29</v>
      </c>
      <c r="C20" s="25"/>
      <c r="D20" s="7">
        <f t="shared" ref="D20:M20" si="2">SUM(D13:D19)</f>
        <v>548</v>
      </c>
      <c r="E20" s="7">
        <f t="shared" si="2"/>
        <v>738</v>
      </c>
      <c r="F20" s="7">
        <f t="shared" si="2"/>
        <v>21.115500000000001</v>
      </c>
      <c r="G20" s="7">
        <f t="shared" si="2"/>
        <v>28.295500000000004</v>
      </c>
      <c r="H20" s="7">
        <f t="shared" si="2"/>
        <v>20.14</v>
      </c>
      <c r="I20" s="7">
        <f t="shared" si="2"/>
        <v>28.907</v>
      </c>
      <c r="J20" s="7">
        <f t="shared" si="2"/>
        <v>77.257000000000005</v>
      </c>
      <c r="K20" s="7">
        <f t="shared" si="2"/>
        <v>119.38800000000001</v>
      </c>
      <c r="L20" s="7">
        <f t="shared" si="2"/>
        <v>579.00650000000007</v>
      </c>
      <c r="M20" s="7">
        <f t="shared" si="2"/>
        <v>859.20050000000003</v>
      </c>
    </row>
    <row r="21" spans="1:13" ht="24.75" x14ac:dyDescent="0.25">
      <c r="A21" s="20"/>
      <c r="B21" s="16" t="s">
        <v>30</v>
      </c>
      <c r="C21" s="4" t="s">
        <v>31</v>
      </c>
      <c r="D21" s="4">
        <v>150</v>
      </c>
      <c r="E21" s="4">
        <v>200</v>
      </c>
      <c r="F21" s="4">
        <v>0.32500000000000001</v>
      </c>
      <c r="G21" s="4">
        <v>0.50700000000000001</v>
      </c>
      <c r="H21" s="4">
        <v>0</v>
      </c>
      <c r="I21" s="4">
        <v>0</v>
      </c>
      <c r="J21" s="4">
        <v>23.39</v>
      </c>
      <c r="K21" s="4">
        <v>29.740000000000002</v>
      </c>
      <c r="L21" s="4">
        <v>97.9</v>
      </c>
      <c r="M21" s="4">
        <v>119.61999999999999</v>
      </c>
    </row>
    <row r="22" spans="1:13" x14ac:dyDescent="0.25">
      <c r="A22" s="20"/>
      <c r="B22" s="24" t="s">
        <v>32</v>
      </c>
      <c r="C22" s="25"/>
      <c r="D22" s="7">
        <f t="shared" ref="D22:M22" si="3">SUM(D21)</f>
        <v>150</v>
      </c>
      <c r="E22" s="7">
        <f t="shared" si="3"/>
        <v>200</v>
      </c>
      <c r="F22" s="7">
        <f t="shared" si="3"/>
        <v>0.32500000000000001</v>
      </c>
      <c r="G22" s="7">
        <f t="shared" si="3"/>
        <v>0.50700000000000001</v>
      </c>
      <c r="H22" s="7">
        <f t="shared" si="3"/>
        <v>0</v>
      </c>
      <c r="I22" s="7">
        <f t="shared" si="3"/>
        <v>0</v>
      </c>
      <c r="J22" s="7">
        <f t="shared" si="3"/>
        <v>23.39</v>
      </c>
      <c r="K22" s="7">
        <f t="shared" si="3"/>
        <v>29.740000000000002</v>
      </c>
      <c r="L22" s="7">
        <f t="shared" si="3"/>
        <v>97.9</v>
      </c>
      <c r="M22" s="7">
        <f t="shared" si="3"/>
        <v>119.61999999999999</v>
      </c>
    </row>
    <row r="23" spans="1:13" x14ac:dyDescent="0.25">
      <c r="A23" s="20"/>
      <c r="B23" s="27" t="s">
        <v>33</v>
      </c>
      <c r="C23" s="4" t="s">
        <v>34</v>
      </c>
      <c r="D23" s="4">
        <v>75</v>
      </c>
      <c r="E23" s="4">
        <v>95</v>
      </c>
      <c r="F23" s="4">
        <v>6.2</v>
      </c>
      <c r="G23" s="4">
        <v>7.85</v>
      </c>
      <c r="H23" s="4">
        <v>36.1</v>
      </c>
      <c r="I23" s="4">
        <v>45.7</v>
      </c>
      <c r="J23" s="4">
        <v>8.1</v>
      </c>
      <c r="K23" s="4">
        <v>10.26</v>
      </c>
      <c r="L23" s="4">
        <v>126.12</v>
      </c>
      <c r="M23" s="4">
        <v>159.69999999999999</v>
      </c>
    </row>
    <row r="24" spans="1:13" x14ac:dyDescent="0.25">
      <c r="A24" s="20"/>
      <c r="B24" s="28"/>
      <c r="C24" s="4" t="s">
        <v>35</v>
      </c>
      <c r="D24" s="4">
        <v>110</v>
      </c>
      <c r="E24" s="4">
        <v>110</v>
      </c>
      <c r="F24" s="4">
        <v>1.63</v>
      </c>
      <c r="G24" s="4">
        <v>1.63</v>
      </c>
      <c r="H24" s="4">
        <v>5.9089999999999998</v>
      </c>
      <c r="I24" s="4">
        <v>5.9089999999999998</v>
      </c>
      <c r="J24" s="4">
        <v>10.798999999999999</v>
      </c>
      <c r="K24" s="4">
        <v>10.798999999999999</v>
      </c>
      <c r="L24" s="4">
        <v>100.84</v>
      </c>
      <c r="M24" s="4">
        <v>100.84</v>
      </c>
    </row>
    <row r="25" spans="1:13" x14ac:dyDescent="0.25">
      <c r="A25" s="20"/>
      <c r="B25" s="28"/>
      <c r="C25" s="4" t="s">
        <v>36</v>
      </c>
      <c r="D25" s="4">
        <v>150</v>
      </c>
      <c r="E25" s="4">
        <v>200</v>
      </c>
      <c r="F25" s="4">
        <v>0.06</v>
      </c>
      <c r="G25" s="4">
        <v>0.06</v>
      </c>
      <c r="H25" s="4">
        <v>1.4999999999999999E-2</v>
      </c>
      <c r="I25" s="4">
        <v>1.4999999999999999E-2</v>
      </c>
      <c r="J25" s="5">
        <v>7.9960000000000004</v>
      </c>
      <c r="K25" s="5">
        <f>0.012+7.984</f>
        <v>7.9959999999999996</v>
      </c>
      <c r="L25" s="5">
        <v>31.138000000000002</v>
      </c>
      <c r="M25" s="5">
        <v>41.517000000000003</v>
      </c>
    </row>
    <row r="26" spans="1:13" x14ac:dyDescent="0.25">
      <c r="A26" s="20"/>
      <c r="B26" s="29"/>
      <c r="C26" s="4" t="s">
        <v>27</v>
      </c>
      <c r="D26" s="4">
        <v>20</v>
      </c>
      <c r="E26" s="4">
        <v>20</v>
      </c>
      <c r="F26" s="4">
        <v>1.64</v>
      </c>
      <c r="G26" s="4">
        <v>1.64</v>
      </c>
      <c r="H26" s="4">
        <v>0.23200000000000001</v>
      </c>
      <c r="I26" s="4">
        <v>0.23200000000000001</v>
      </c>
      <c r="J26" s="4">
        <v>9.5559999999999992</v>
      </c>
      <c r="K26" s="4">
        <v>9.5559999999999992</v>
      </c>
      <c r="L26" s="4">
        <v>47.8</v>
      </c>
      <c r="M26" s="4">
        <v>47.8</v>
      </c>
    </row>
    <row r="27" spans="1:13" x14ac:dyDescent="0.25">
      <c r="A27" s="20"/>
      <c r="B27" s="24" t="s">
        <v>37</v>
      </c>
      <c r="C27" s="25"/>
      <c r="D27" s="7">
        <f t="shared" ref="D27:M27" si="4">SUM(D23:D26)</f>
        <v>355</v>
      </c>
      <c r="E27" s="7">
        <f t="shared" si="4"/>
        <v>425</v>
      </c>
      <c r="F27" s="7">
        <f t="shared" si="4"/>
        <v>9.5299999999999994</v>
      </c>
      <c r="G27" s="7">
        <f t="shared" si="4"/>
        <v>11.180000000000001</v>
      </c>
      <c r="H27" s="7">
        <f t="shared" si="4"/>
        <v>42.256</v>
      </c>
      <c r="I27" s="7">
        <f t="shared" si="4"/>
        <v>51.856000000000002</v>
      </c>
      <c r="J27" s="7">
        <f t="shared" si="4"/>
        <v>36.451000000000001</v>
      </c>
      <c r="K27" s="7">
        <f t="shared" si="4"/>
        <v>38.610999999999997</v>
      </c>
      <c r="L27" s="7">
        <f t="shared" si="4"/>
        <v>305.89800000000002</v>
      </c>
      <c r="M27" s="7">
        <f t="shared" si="4"/>
        <v>349.85699999999997</v>
      </c>
    </row>
    <row r="28" spans="1:13" x14ac:dyDescent="0.25">
      <c r="A28" s="21"/>
      <c r="B28" s="24" t="s">
        <v>38</v>
      </c>
      <c r="C28" s="25"/>
      <c r="D28" s="17">
        <f t="shared" ref="D28:M28" si="5">D10+D12+D20+D22+D27</f>
        <v>1489</v>
      </c>
      <c r="E28" s="17">
        <f t="shared" si="5"/>
        <v>1914</v>
      </c>
      <c r="F28" s="17">
        <f t="shared" si="5"/>
        <v>46.116500000000002</v>
      </c>
      <c r="G28" s="17">
        <f t="shared" si="5"/>
        <v>58.406500000000001</v>
      </c>
      <c r="H28" s="17">
        <f t="shared" si="5"/>
        <v>77.855999999999995</v>
      </c>
      <c r="I28" s="17">
        <f t="shared" si="5"/>
        <v>101.34800000000001</v>
      </c>
      <c r="J28" s="17">
        <f t="shared" si="5"/>
        <v>176.80499999999998</v>
      </c>
      <c r="K28" s="17">
        <f t="shared" si="5"/>
        <v>275.53100000000001</v>
      </c>
      <c r="L28" s="17">
        <f t="shared" si="5"/>
        <v>1358.2245000000003</v>
      </c>
      <c r="M28" s="17">
        <f t="shared" si="5"/>
        <v>1814.4375</v>
      </c>
    </row>
  </sheetData>
  <mergeCells count="20">
    <mergeCell ref="L2:M3"/>
    <mergeCell ref="F3:G3"/>
    <mergeCell ref="H3:I3"/>
    <mergeCell ref="J3:K3"/>
    <mergeCell ref="A1:M1"/>
    <mergeCell ref="A5:A28"/>
    <mergeCell ref="B5:B9"/>
    <mergeCell ref="B10:C10"/>
    <mergeCell ref="B12:C12"/>
    <mergeCell ref="B13:B19"/>
    <mergeCell ref="B20:C20"/>
    <mergeCell ref="B22:C22"/>
    <mergeCell ref="B23:B26"/>
    <mergeCell ref="B27:C27"/>
    <mergeCell ref="B28:C28"/>
    <mergeCell ref="A2:A4"/>
    <mergeCell ref="B2:B4"/>
    <mergeCell ref="C2:C4"/>
    <mergeCell ref="D2:E3"/>
    <mergeCell ref="F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2026-05-20T05:28:48Z</dcterms:modified>
</cp:coreProperties>
</file>